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fany.javier\Desktop\CORTE SEMESTRAL SISACNOC 2023\"/>
    </mc:Choice>
  </mc:AlternateContent>
  <xr:revisionPtr revIDLastSave="0" documentId="8_{46E514A2-003F-4C55-B01E-3375666896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Hoja1!$A$2:$F$40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15" i="1"/>
  <c r="E20" i="1" l="1"/>
  <c r="C30" i="1"/>
  <c r="D9" i="1"/>
  <c r="C19" i="1"/>
  <c r="C9" i="1" s="1"/>
  <c r="F9" i="1" l="1"/>
  <c r="F19" i="1"/>
  <c r="E15" i="1"/>
  <c r="E13" i="1"/>
  <c r="F15" i="1" l="1"/>
  <c r="F13" i="1" l="1"/>
  <c r="F10" i="1"/>
  <c r="F11" i="1"/>
  <c r="F12" i="1"/>
  <c r="F14" i="1"/>
  <c r="F16" i="1"/>
  <c r="F17" i="1"/>
  <c r="F18" i="1"/>
  <c r="F23" i="1"/>
  <c r="F25" i="1"/>
  <c r="F27" i="1"/>
  <c r="F28" i="1"/>
  <c r="F29" i="1"/>
  <c r="F26" i="1"/>
  <c r="F24" i="1"/>
  <c r="F22" i="1"/>
  <c r="E21" i="1"/>
  <c r="F21" i="1"/>
  <c r="E22" i="1" l="1"/>
  <c r="E26" i="1"/>
  <c r="D30" i="1" l="1"/>
  <c r="F20" i="1"/>
  <c r="F30" i="1" s="1"/>
  <c r="E9" i="1"/>
  <c r="E23" i="1"/>
  <c r="E30" i="1" l="1"/>
</calcChain>
</file>

<file path=xl/sharedStrings.xml><?xml version="1.0" encoding="utf-8"?>
<sst xmlns="http://schemas.openxmlformats.org/spreadsheetml/2006/main" count="39" uniqueCount="39">
  <si>
    <t>Gastos Totales</t>
  </si>
  <si>
    <t>Remuneraciones y Contribuciones</t>
  </si>
  <si>
    <t>Contratación de Servicios</t>
  </si>
  <si>
    <t>Materiales y Sumunistros</t>
  </si>
  <si>
    <t>Bienes muebles, inmuebles e intangibles</t>
  </si>
  <si>
    <t>Obras</t>
  </si>
  <si>
    <t>Adquisición de activos financieros con fines de política</t>
  </si>
  <si>
    <t>Gastos Financieros</t>
  </si>
  <si>
    <t>Tranferencias de Capital</t>
  </si>
  <si>
    <t>Ingresos Totales</t>
  </si>
  <si>
    <t>Impuestos</t>
  </si>
  <si>
    <t>Contribuciones Sociales</t>
  </si>
  <si>
    <t>Donaciones</t>
  </si>
  <si>
    <t>Transferencias</t>
  </si>
  <si>
    <t>Transferencias Corrientes</t>
  </si>
  <si>
    <t>Ingresos por contraprestación</t>
  </si>
  <si>
    <t>Otros Ingresos</t>
  </si>
  <si>
    <t>Venta de activos no financieros</t>
  </si>
  <si>
    <t>Activos financieros con fines de política</t>
  </si>
  <si>
    <t>Ingresos a especificar</t>
  </si>
  <si>
    <t>CONCEPTO</t>
  </si>
  <si>
    <t>% de Ejecución (C=B/A)</t>
  </si>
  <si>
    <t>Variación (D=A-B)</t>
  </si>
  <si>
    <t>Presupuesto Reformado (A)</t>
  </si>
  <si>
    <t>Presupuesto Ejecutado (B)</t>
  </si>
  <si>
    <t>Estado de Comparación de Importes Presupuestados y Realizados</t>
  </si>
  <si>
    <t>Presupuesto en Base de Efectivo</t>
  </si>
  <si>
    <t>(Clasificación de Ingresos y Gastos por Objeto)</t>
  </si>
  <si>
    <t>Resultado Financiero (1-2)</t>
  </si>
  <si>
    <t>Disminucion de Activos Financieros</t>
  </si>
  <si>
    <t>Durante el Año Terminado al 31 de Diciembre 2023</t>
  </si>
  <si>
    <t>Revisado por: Katy A. Tavarez</t>
  </si>
  <si>
    <t>Encargada Financiera</t>
  </si>
  <si>
    <t>Revisado por: Eddy Antonio German</t>
  </si>
  <si>
    <t>Director Administrativo y Financiero</t>
  </si>
  <si>
    <t>Aprobado por: Eddy Alcantara</t>
  </si>
  <si>
    <t>Director Ejecutivo</t>
  </si>
  <si>
    <t>Elaborado por: Division de Presupuesto</t>
  </si>
  <si>
    <t>INSTITUTO NACIONAL DE PROTECCION DE LOS DERECHOS DEL CONSUMIDOR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</si>
</sst>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Tahoma"/>
      <family val="2"/>
    </font>
    <font>
      <b/>
      <sz val="10"/>
      <color rgb="FF0033CC"/>
      <name val="Calibri"/>
      <family val="2"/>
      <scheme val="minor"/>
    </font>
    <font>
      <b/>
      <sz val="1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 applyAlignment="1">
      <alignment horizontal="left" vertic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vertical="center"/>
    </xf>
    <xf numFmtId="4" fontId="0" fillId="2" borderId="0" xfId="0" applyNumberFormat="1" applyFill="1"/>
    <xf numFmtId="4" fontId="0" fillId="2" borderId="0" xfId="0" applyNumberFormat="1" applyFill="1" applyAlignment="1">
      <alignment horizont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/>
    <xf numFmtId="4" fontId="1" fillId="2" borderId="0" xfId="0" applyNumberFormat="1" applyFont="1" applyFill="1"/>
    <xf numFmtId="164" fontId="1" fillId="2" borderId="0" xfId="2" applyFont="1" applyFill="1"/>
    <xf numFmtId="0" fontId="0" fillId="2" borderId="7" xfId="0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4" fontId="6" fillId="3" borderId="1" xfId="0" applyNumberFormat="1" applyFont="1" applyFill="1" applyBorder="1"/>
    <xf numFmtId="9" fontId="6" fillId="3" borderId="1" xfId="1" applyFont="1" applyFill="1" applyBorder="1" applyAlignment="1">
      <alignment horizontal="center"/>
    </xf>
    <xf numFmtId="4" fontId="6" fillId="3" borderId="8" xfId="0" applyNumberFormat="1" applyFont="1" applyFill="1" applyBorder="1"/>
    <xf numFmtId="0" fontId="7" fillId="2" borderId="1" xfId="0" applyFont="1" applyFill="1" applyBorder="1"/>
    <xf numFmtId="164" fontId="8" fillId="2" borderId="1" xfId="2" applyFont="1" applyFill="1" applyBorder="1"/>
    <xf numFmtId="9" fontId="8" fillId="2" borderId="1" xfId="1" applyFont="1" applyFill="1" applyBorder="1" applyAlignment="1">
      <alignment horizontal="center"/>
    </xf>
    <xf numFmtId="164" fontId="8" fillId="2" borderId="8" xfId="2" applyFont="1" applyFill="1" applyBorder="1"/>
    <xf numFmtId="164" fontId="8" fillId="0" borderId="1" xfId="2" applyFont="1" applyBorder="1"/>
    <xf numFmtId="9" fontId="8" fillId="0" borderId="1" xfId="1" applyFont="1" applyFill="1" applyBorder="1" applyAlignment="1">
      <alignment horizontal="center"/>
    </xf>
    <xf numFmtId="164" fontId="8" fillId="0" borderId="8" xfId="2" applyFont="1" applyBorder="1"/>
    <xf numFmtId="4" fontId="8" fillId="0" borderId="1" xfId="0" applyNumberFormat="1" applyFont="1" applyBorder="1"/>
    <xf numFmtId="4" fontId="8" fillId="0" borderId="8" xfId="0" applyNumberFormat="1" applyFont="1" applyBorder="1"/>
    <xf numFmtId="164" fontId="8" fillId="0" borderId="1" xfId="2" applyFont="1" applyFill="1" applyBorder="1" applyAlignment="1">
      <alignment horizontal="center"/>
    </xf>
    <xf numFmtId="0" fontId="6" fillId="4" borderId="1" xfId="0" applyFont="1" applyFill="1" applyBorder="1"/>
    <xf numFmtId="4" fontId="6" fillId="4" borderId="1" xfId="0" applyNumberFormat="1" applyFont="1" applyFill="1" applyBorder="1"/>
    <xf numFmtId="9" fontId="6" fillId="4" borderId="1" xfId="1" applyFont="1" applyFill="1" applyBorder="1" applyAlignment="1">
      <alignment horizontal="center"/>
    </xf>
    <xf numFmtId="4" fontId="6" fillId="4" borderId="8" xfId="0" applyNumberFormat="1" applyFont="1" applyFill="1" applyBorder="1"/>
    <xf numFmtId="4" fontId="7" fillId="0" borderId="1" xfId="0" applyNumberFormat="1" applyFont="1" applyBorder="1"/>
    <xf numFmtId="9" fontId="7" fillId="0" borderId="1" xfId="1" applyFont="1" applyFill="1" applyBorder="1" applyAlignment="1">
      <alignment horizontal="center"/>
    </xf>
    <xf numFmtId="4" fontId="7" fillId="0" borderId="8" xfId="0" applyNumberFormat="1" applyFont="1" applyBorder="1"/>
    <xf numFmtId="164" fontId="7" fillId="0" borderId="1" xfId="2" applyFont="1" applyBorder="1"/>
    <xf numFmtId="164" fontId="7" fillId="0" borderId="8" xfId="2" applyFont="1" applyBorder="1"/>
    <xf numFmtId="0" fontId="6" fillId="4" borderId="10" xfId="0" applyFont="1" applyFill="1" applyBorder="1"/>
    <xf numFmtId="4" fontId="6" fillId="4" borderId="10" xfId="0" applyNumberFormat="1" applyFont="1" applyFill="1" applyBorder="1"/>
    <xf numFmtId="9" fontId="6" fillId="4" borderId="10" xfId="1" applyFont="1" applyFill="1" applyBorder="1" applyAlignment="1">
      <alignment horizontal="center"/>
    </xf>
    <xf numFmtId="4" fontId="6" fillId="4" borderId="11" xfId="0" applyNumberFormat="1" applyFont="1" applyFill="1" applyBorder="1"/>
    <xf numFmtId="0" fontId="4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0" xfId="0" applyFill="1" applyAlignment="1">
      <alignment vertical="center" wrapText="1"/>
    </xf>
    <xf numFmtId="0" fontId="0" fillId="2" borderId="3" xfId="0" applyFill="1" applyBorder="1" applyAlignment="1">
      <alignment horizontal="left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99FF"/>
      <color rgb="FF0066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zoomScaleNormal="100" workbookViewId="0">
      <selection activeCell="I13" sqref="I13"/>
    </sheetView>
  </sheetViews>
  <sheetFormatPr defaultColWidth="11.42578125" defaultRowHeight="15" x14ac:dyDescent="0.25"/>
  <cols>
    <col min="1" max="1" width="4" style="1" bestFit="1" customWidth="1"/>
    <col min="2" max="2" width="50" style="2" bestFit="1" customWidth="1"/>
    <col min="3" max="3" width="19.140625" style="2" customWidth="1"/>
    <col min="4" max="4" width="19.42578125" style="2" customWidth="1"/>
    <col min="5" max="5" width="17.42578125" style="6" customWidth="1"/>
    <col min="6" max="6" width="18.7109375" style="2" customWidth="1"/>
    <col min="7" max="7" width="15.140625" style="2" bestFit="1" customWidth="1"/>
    <col min="8" max="8" width="12.42578125" style="2" bestFit="1" customWidth="1"/>
    <col min="9" max="9" width="11.42578125" style="2"/>
    <col min="10" max="10" width="13.7109375" style="2" bestFit="1" customWidth="1"/>
    <col min="11" max="16384" width="11.42578125" style="2"/>
  </cols>
  <sheetData>
    <row r="1" spans="1:7" x14ac:dyDescent="0.25">
      <c r="A1" s="2"/>
    </row>
    <row r="2" spans="1:7" ht="30" customHeight="1" x14ac:dyDescent="0.25">
      <c r="B2" s="49" t="s">
        <v>38</v>
      </c>
      <c r="C2" s="49"/>
      <c r="D2" s="49"/>
      <c r="E2" s="49"/>
      <c r="F2" s="49"/>
    </row>
    <row r="3" spans="1:7" x14ac:dyDescent="0.25">
      <c r="A3" s="49" t="s">
        <v>25</v>
      </c>
      <c r="B3" s="49"/>
      <c r="C3" s="49"/>
      <c r="D3" s="49"/>
      <c r="E3" s="49"/>
      <c r="F3" s="49"/>
    </row>
    <row r="4" spans="1:7" x14ac:dyDescent="0.25">
      <c r="A4" s="49" t="s">
        <v>30</v>
      </c>
      <c r="B4" s="49"/>
      <c r="C4" s="49"/>
      <c r="D4" s="49"/>
      <c r="E4" s="49"/>
      <c r="F4" s="49"/>
    </row>
    <row r="5" spans="1:7" x14ac:dyDescent="0.25">
      <c r="A5" s="49" t="s">
        <v>26</v>
      </c>
      <c r="B5" s="49"/>
      <c r="C5" s="49"/>
      <c r="D5" s="49"/>
      <c r="E5" s="49"/>
      <c r="F5" s="49"/>
    </row>
    <row r="6" spans="1:7" x14ac:dyDescent="0.25">
      <c r="A6" s="49" t="s">
        <v>27</v>
      </c>
      <c r="B6" s="49"/>
      <c r="C6" s="49"/>
      <c r="D6" s="49"/>
      <c r="E6" s="49"/>
      <c r="F6" s="49"/>
    </row>
    <row r="7" spans="1:7" s="3" customFormat="1" ht="6.75" customHeight="1" thickBot="1" x14ac:dyDescent="0.3">
      <c r="G7" s="4"/>
    </row>
    <row r="8" spans="1:7" ht="43.5" x14ac:dyDescent="0.25">
      <c r="A8" s="48"/>
      <c r="B8" s="19" t="s">
        <v>20</v>
      </c>
      <c r="C8" s="19" t="s">
        <v>23</v>
      </c>
      <c r="D8" s="19" t="s">
        <v>24</v>
      </c>
      <c r="E8" s="19" t="s">
        <v>21</v>
      </c>
      <c r="F8" s="20" t="s">
        <v>22</v>
      </c>
    </row>
    <row r="9" spans="1:7" s="5" customFormat="1" ht="20.25" customHeight="1" x14ac:dyDescent="0.25">
      <c r="A9" s="17">
        <v>1</v>
      </c>
      <c r="B9" s="21" t="s">
        <v>9</v>
      </c>
      <c r="C9" s="22">
        <f>+C13+C15+C19</f>
        <v>364983140.47999996</v>
      </c>
      <c r="D9" s="22">
        <f>+D13+D15</f>
        <v>328435450.80000001</v>
      </c>
      <c r="E9" s="23">
        <f>+D9/C9</f>
        <v>0.89986471804715418</v>
      </c>
      <c r="F9" s="24">
        <f>+C9-D9</f>
        <v>36547689.679999948</v>
      </c>
    </row>
    <row r="10" spans="1:7" ht="15.95" customHeight="1" x14ac:dyDescent="0.25">
      <c r="A10" s="16">
        <v>1.1000000000000001</v>
      </c>
      <c r="B10" s="25" t="s">
        <v>10</v>
      </c>
      <c r="C10" s="26">
        <v>0</v>
      </c>
      <c r="D10" s="26">
        <v>0</v>
      </c>
      <c r="E10" s="27">
        <v>0</v>
      </c>
      <c r="F10" s="28">
        <f t="shared" ref="F10:F29" si="0">+C10-D10</f>
        <v>0</v>
      </c>
    </row>
    <row r="11" spans="1:7" ht="15.95" customHeight="1" x14ac:dyDescent="0.25">
      <c r="A11" s="16">
        <v>1.2</v>
      </c>
      <c r="B11" s="25" t="s">
        <v>11</v>
      </c>
      <c r="C11" s="29">
        <v>0</v>
      </c>
      <c r="D11" s="29">
        <v>0</v>
      </c>
      <c r="E11" s="30">
        <v>0</v>
      </c>
      <c r="F11" s="31">
        <f t="shared" si="0"/>
        <v>0</v>
      </c>
    </row>
    <row r="12" spans="1:7" ht="15.95" customHeight="1" x14ac:dyDescent="0.25">
      <c r="A12" s="16">
        <v>1.3</v>
      </c>
      <c r="B12" s="25" t="s">
        <v>12</v>
      </c>
      <c r="C12" s="29">
        <v>0</v>
      </c>
      <c r="D12" s="29">
        <v>0</v>
      </c>
      <c r="E12" s="30">
        <v>0</v>
      </c>
      <c r="F12" s="31">
        <f t="shared" si="0"/>
        <v>0</v>
      </c>
    </row>
    <row r="13" spans="1:7" ht="15.95" customHeight="1" x14ac:dyDescent="0.25">
      <c r="A13" s="16">
        <v>1.4</v>
      </c>
      <c r="B13" s="25" t="s">
        <v>13</v>
      </c>
      <c r="C13" s="32">
        <v>329139385</v>
      </c>
      <c r="D13" s="32">
        <v>317639385</v>
      </c>
      <c r="E13" s="30">
        <f>+D13/C13</f>
        <v>0.96506039530942189</v>
      </c>
      <c r="F13" s="33">
        <f t="shared" si="0"/>
        <v>11500000</v>
      </c>
    </row>
    <row r="14" spans="1:7" ht="15.95" customHeight="1" x14ac:dyDescent="0.25">
      <c r="A14" s="16">
        <v>1.5</v>
      </c>
      <c r="B14" s="25" t="s">
        <v>15</v>
      </c>
      <c r="C14" s="29">
        <v>0</v>
      </c>
      <c r="D14" s="29">
        <v>0</v>
      </c>
      <c r="E14" s="34">
        <v>0</v>
      </c>
      <c r="F14" s="31">
        <f t="shared" si="0"/>
        <v>0</v>
      </c>
      <c r="G14" s="8"/>
    </row>
    <row r="15" spans="1:7" ht="15.95" customHeight="1" x14ac:dyDescent="0.25">
      <c r="A15" s="16">
        <v>1.6</v>
      </c>
      <c r="B15" s="25" t="s">
        <v>16</v>
      </c>
      <c r="C15" s="32">
        <v>23283211.399999999</v>
      </c>
      <c r="D15" s="32">
        <f>10624660+171405.8</f>
        <v>10796065.800000001</v>
      </c>
      <c r="E15" s="30">
        <f>+D15/C15</f>
        <v>0.46368456715554285</v>
      </c>
      <c r="F15" s="33">
        <f>+C15-D15</f>
        <v>12487145.599999998</v>
      </c>
    </row>
    <row r="16" spans="1:7" ht="15.95" customHeight="1" x14ac:dyDescent="0.25">
      <c r="A16" s="16">
        <v>1.7</v>
      </c>
      <c r="B16" s="25" t="s">
        <v>17</v>
      </c>
      <c r="C16" s="29">
        <v>0</v>
      </c>
      <c r="D16" s="29">
        <v>0</v>
      </c>
      <c r="E16" s="30">
        <v>0</v>
      </c>
      <c r="F16" s="31">
        <f t="shared" si="0"/>
        <v>0</v>
      </c>
    </row>
    <row r="17" spans="1:10" ht="15.95" customHeight="1" x14ac:dyDescent="0.25">
      <c r="A17" s="16">
        <v>1.8</v>
      </c>
      <c r="B17" s="25" t="s">
        <v>18</v>
      </c>
      <c r="C17" s="29">
        <v>0</v>
      </c>
      <c r="D17" s="29">
        <v>0</v>
      </c>
      <c r="E17" s="30">
        <v>0</v>
      </c>
      <c r="F17" s="31">
        <f t="shared" si="0"/>
        <v>0</v>
      </c>
    </row>
    <row r="18" spans="1:10" ht="15.95" customHeight="1" x14ac:dyDescent="0.25">
      <c r="A18" s="16">
        <v>1.9</v>
      </c>
      <c r="B18" s="25" t="s">
        <v>19</v>
      </c>
      <c r="C18" s="29">
        <v>0</v>
      </c>
      <c r="D18" s="29">
        <v>0</v>
      </c>
      <c r="E18" s="30">
        <v>0</v>
      </c>
      <c r="F18" s="31">
        <f t="shared" si="0"/>
        <v>0</v>
      </c>
      <c r="J18" s="8"/>
    </row>
    <row r="19" spans="1:10" ht="15.95" customHeight="1" x14ac:dyDescent="0.25">
      <c r="A19" s="16">
        <v>3.1</v>
      </c>
      <c r="B19" s="25" t="s">
        <v>29</v>
      </c>
      <c r="C19" s="32">
        <f>8186443.57+4374100.51</f>
        <v>12560544.08</v>
      </c>
      <c r="D19" s="29">
        <v>0</v>
      </c>
      <c r="E19" s="30">
        <v>0</v>
      </c>
      <c r="F19" s="33">
        <f t="shared" si="0"/>
        <v>12560544.08</v>
      </c>
    </row>
    <row r="20" spans="1:10" s="5" customFormat="1" ht="26.25" customHeight="1" x14ac:dyDescent="0.25">
      <c r="A20" s="17">
        <v>2</v>
      </c>
      <c r="B20" s="35" t="s">
        <v>0</v>
      </c>
      <c r="C20" s="36">
        <f>SUM(C21:C29)</f>
        <v>364983140.47999996</v>
      </c>
      <c r="D20" s="36">
        <f>SUM(D21:D29)</f>
        <v>342364214.12999994</v>
      </c>
      <c r="E20" s="37">
        <f>+D20/C20</f>
        <v>0.93802747622738625</v>
      </c>
      <c r="F20" s="38">
        <f t="shared" si="0"/>
        <v>22618926.350000024</v>
      </c>
      <c r="G20" s="15"/>
      <c r="H20" s="14"/>
      <c r="J20" s="7"/>
    </row>
    <row r="21" spans="1:10" ht="15.95" customHeight="1" x14ac:dyDescent="0.25">
      <c r="A21" s="16">
        <v>2.1</v>
      </c>
      <c r="B21" s="25" t="s">
        <v>1</v>
      </c>
      <c r="C21" s="32">
        <v>287551191.77999997</v>
      </c>
      <c r="D21" s="39">
        <v>286747260.26999998</v>
      </c>
      <c r="E21" s="40">
        <f t="shared" ref="E21:E26" si="1">+D21/C21</f>
        <v>0.99720421429998785</v>
      </c>
      <c r="F21" s="41">
        <f t="shared" si="0"/>
        <v>803931.50999999046</v>
      </c>
    </row>
    <row r="22" spans="1:10" ht="15.95" customHeight="1" x14ac:dyDescent="0.25">
      <c r="A22" s="16">
        <v>2.2000000000000002</v>
      </c>
      <c r="B22" s="25" t="s">
        <v>2</v>
      </c>
      <c r="C22" s="39">
        <v>58597071.229999997</v>
      </c>
      <c r="D22" s="39">
        <v>43058684.530000001</v>
      </c>
      <c r="E22" s="40">
        <f t="shared" si="1"/>
        <v>0.73482656430028548</v>
      </c>
      <c r="F22" s="41">
        <f t="shared" si="0"/>
        <v>15538386.699999996</v>
      </c>
      <c r="H22" s="8"/>
    </row>
    <row r="23" spans="1:10" ht="15.95" customHeight="1" x14ac:dyDescent="0.25">
      <c r="A23" s="16">
        <v>2.2999999999999998</v>
      </c>
      <c r="B23" s="25" t="s">
        <v>3</v>
      </c>
      <c r="C23" s="39">
        <v>15573306.01</v>
      </c>
      <c r="D23" s="39">
        <v>9911027.3000000007</v>
      </c>
      <c r="E23" s="40">
        <f t="shared" si="1"/>
        <v>0.63641125998782067</v>
      </c>
      <c r="F23" s="41">
        <f t="shared" si="0"/>
        <v>5662278.709999999</v>
      </c>
    </row>
    <row r="24" spans="1:10" ht="15.95" customHeight="1" x14ac:dyDescent="0.25">
      <c r="A24" s="16">
        <v>2.4</v>
      </c>
      <c r="B24" s="25" t="s">
        <v>14</v>
      </c>
      <c r="C24" s="39">
        <v>1000000</v>
      </c>
      <c r="D24" s="39">
        <v>885000</v>
      </c>
      <c r="E24" s="40">
        <v>0</v>
      </c>
      <c r="F24" s="41">
        <f t="shared" si="0"/>
        <v>115000</v>
      </c>
    </row>
    <row r="25" spans="1:10" ht="15.95" customHeight="1" x14ac:dyDescent="0.25">
      <c r="A25" s="16">
        <v>2.5</v>
      </c>
      <c r="B25" s="25" t="s">
        <v>8</v>
      </c>
      <c r="C25" s="42">
        <v>0</v>
      </c>
      <c r="D25" s="42">
        <v>0</v>
      </c>
      <c r="E25" s="40">
        <v>0</v>
      </c>
      <c r="F25" s="43">
        <f t="shared" si="0"/>
        <v>0</v>
      </c>
    </row>
    <row r="26" spans="1:10" ht="15.95" customHeight="1" x14ac:dyDescent="0.25">
      <c r="A26" s="16">
        <v>2.6</v>
      </c>
      <c r="B26" s="25" t="s">
        <v>4</v>
      </c>
      <c r="C26" s="32">
        <v>2261571.46</v>
      </c>
      <c r="D26" s="39">
        <v>1762242.03</v>
      </c>
      <c r="E26" s="30">
        <f t="shared" si="1"/>
        <v>0.7792112967325826</v>
      </c>
      <c r="F26" s="41">
        <f t="shared" si="0"/>
        <v>499329.42999999993</v>
      </c>
    </row>
    <row r="27" spans="1:10" ht="15.95" customHeight="1" x14ac:dyDescent="0.25">
      <c r="A27" s="16">
        <v>2.7</v>
      </c>
      <c r="B27" s="25" t="s">
        <v>5</v>
      </c>
      <c r="C27" s="42">
        <v>0</v>
      </c>
      <c r="D27" s="42">
        <v>0</v>
      </c>
      <c r="E27" s="40">
        <v>0</v>
      </c>
      <c r="F27" s="43">
        <f t="shared" si="0"/>
        <v>0</v>
      </c>
    </row>
    <row r="28" spans="1:10" ht="15.95" customHeight="1" x14ac:dyDescent="0.25">
      <c r="A28" s="16">
        <v>2.8</v>
      </c>
      <c r="B28" s="25" t="s">
        <v>6</v>
      </c>
      <c r="C28" s="42">
        <v>0</v>
      </c>
      <c r="D28" s="42">
        <v>0</v>
      </c>
      <c r="E28" s="40">
        <v>0</v>
      </c>
      <c r="F28" s="43">
        <f t="shared" si="0"/>
        <v>0</v>
      </c>
    </row>
    <row r="29" spans="1:10" ht="15.95" customHeight="1" x14ac:dyDescent="0.25">
      <c r="A29" s="16">
        <v>2.9</v>
      </c>
      <c r="B29" s="25" t="s">
        <v>7</v>
      </c>
      <c r="C29" s="42">
        <v>0</v>
      </c>
      <c r="D29" s="42">
        <v>0</v>
      </c>
      <c r="E29" s="40">
        <v>0</v>
      </c>
      <c r="F29" s="43">
        <f t="shared" si="0"/>
        <v>0</v>
      </c>
    </row>
    <row r="30" spans="1:10" s="5" customFormat="1" ht="24" customHeight="1" thickBot="1" x14ac:dyDescent="0.3">
      <c r="A30" s="18"/>
      <c r="B30" s="44" t="s">
        <v>28</v>
      </c>
      <c r="C30" s="45">
        <f>+C9-C20</f>
        <v>0</v>
      </c>
      <c r="D30" s="45">
        <f>+D9-D20</f>
        <v>-13928763.329999924</v>
      </c>
      <c r="E30" s="46">
        <f>+E9-E20</f>
        <v>-3.816275818023207E-2</v>
      </c>
      <c r="F30" s="47">
        <f>+F9-F20</f>
        <v>13928763.329999924</v>
      </c>
    </row>
    <row r="31" spans="1:10" x14ac:dyDescent="0.25">
      <c r="D31" s="8"/>
    </row>
    <row r="32" spans="1:10" ht="6" customHeight="1" x14ac:dyDescent="0.25">
      <c r="E32" s="9"/>
    </row>
    <row r="33" spans="1:6" x14ac:dyDescent="0.25">
      <c r="A33" s="10"/>
      <c r="B33" s="11"/>
      <c r="D33" s="11"/>
      <c r="E33" s="12"/>
      <c r="F33" s="11"/>
    </row>
    <row r="34" spans="1:6" x14ac:dyDescent="0.25">
      <c r="A34" s="53" t="s">
        <v>37</v>
      </c>
      <c r="B34" s="53"/>
      <c r="D34" s="2" t="s">
        <v>31</v>
      </c>
    </row>
    <row r="35" spans="1:6" x14ac:dyDescent="0.25">
      <c r="A35" s="50"/>
      <c r="B35" s="50"/>
      <c r="D35" s="2" t="s">
        <v>32</v>
      </c>
    </row>
    <row r="37" spans="1:6" ht="9" customHeight="1" x14ac:dyDescent="0.25"/>
    <row r="38" spans="1:6" x14ac:dyDescent="0.25">
      <c r="A38" s="10"/>
      <c r="B38" s="11"/>
      <c r="D38" s="11"/>
      <c r="E38" s="12"/>
      <c r="F38" s="11"/>
    </row>
    <row r="39" spans="1:6" x14ac:dyDescent="0.25">
      <c r="A39" s="51" t="s">
        <v>33</v>
      </c>
      <c r="B39" s="51"/>
      <c r="D39" s="13" t="s">
        <v>35</v>
      </c>
      <c r="E39" s="13"/>
      <c r="F39" s="13"/>
    </row>
    <row r="40" spans="1:6" ht="15" customHeight="1" x14ac:dyDescent="0.25">
      <c r="A40" s="52" t="s">
        <v>34</v>
      </c>
      <c r="B40" s="52"/>
      <c r="D40" s="2" t="s">
        <v>36</v>
      </c>
      <c r="E40" s="2"/>
    </row>
  </sheetData>
  <mergeCells count="9">
    <mergeCell ref="B2:F2"/>
    <mergeCell ref="A35:B35"/>
    <mergeCell ref="A39:B39"/>
    <mergeCell ref="A40:B40"/>
    <mergeCell ref="A3:F3"/>
    <mergeCell ref="A4:F4"/>
    <mergeCell ref="A5:F5"/>
    <mergeCell ref="A6:F6"/>
    <mergeCell ref="A34:B34"/>
  </mergeCells>
  <printOptions horizontalCentered="1"/>
  <pageMargins left="0.70866141732283472" right="0.70866141732283472" top="0.39370078740157483" bottom="0.35433070866141736" header="0.39370078740157483" footer="0.31496062992125984"/>
  <pageSetup scale="88" fitToWidth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ariza</dc:creator>
  <cp:lastModifiedBy>Transparencia</cp:lastModifiedBy>
  <cp:lastPrinted>2024-01-22T19:16:48Z</cp:lastPrinted>
  <dcterms:created xsi:type="dcterms:W3CDTF">2021-07-12T13:38:13Z</dcterms:created>
  <dcterms:modified xsi:type="dcterms:W3CDTF">2024-01-24T14:59:20Z</dcterms:modified>
</cp:coreProperties>
</file>